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QE 30062015" sheetId="1" r:id="rId1"/>
    <sheet name="Sheet1" sheetId="2" r:id="rId2"/>
  </sheets>
  <definedNames>
    <definedName name="_xlnm.Print_Area" localSheetId="0">'QE 30062015'!$A$2:$G$79</definedName>
  </definedNames>
  <calcPr fullCalcOnLoad="1"/>
</workbook>
</file>

<file path=xl/sharedStrings.xml><?xml version="1.0" encoding="utf-8"?>
<sst xmlns="http://schemas.openxmlformats.org/spreadsheetml/2006/main" count="118" uniqueCount="92">
  <si>
    <t>RASI ELECTRODES LIMITED</t>
  </si>
  <si>
    <t>REGD OFF: 44/4, STROTTEN MUTHIAH STREET, CHENNAI-600079</t>
  </si>
  <si>
    <t>PART I:</t>
  </si>
  <si>
    <t>Rs. in Lakhs</t>
  </si>
  <si>
    <t>Sno.</t>
  </si>
  <si>
    <t>Particulars</t>
  </si>
  <si>
    <t>Quarter Ended</t>
  </si>
  <si>
    <t>Unaudited</t>
  </si>
  <si>
    <t>Audited</t>
  </si>
  <si>
    <t>Income from Operations:</t>
  </si>
  <si>
    <t>a.</t>
  </si>
  <si>
    <t>Net Sales</t>
  </si>
  <si>
    <t>b.</t>
  </si>
  <si>
    <t>Other Operating Income</t>
  </si>
  <si>
    <t>Total Income From Operations (a + b+ c)</t>
  </si>
  <si>
    <t>Expenses:</t>
  </si>
  <si>
    <t>[a].Cost of materials consumed</t>
  </si>
  <si>
    <t>[b].Purchases of stock in trade</t>
  </si>
  <si>
    <t>[c].Changes in inventories of finished goods, work-in-progress and stock-in-trade</t>
  </si>
  <si>
    <t>[d].Employees benefits expense</t>
  </si>
  <si>
    <t>[e].Depreciation and amortisation expense</t>
  </si>
  <si>
    <t>[f].Other expenses</t>
  </si>
  <si>
    <t>Total Expenses</t>
  </si>
  <si>
    <t>Profit from operations before other income, finance cost and exceptional items (1 - 2)</t>
  </si>
  <si>
    <t>Other income</t>
  </si>
  <si>
    <t>Profit from ordinary activities before finance cost and exceptional items (3 + 4)</t>
  </si>
  <si>
    <t>Finance costs</t>
  </si>
  <si>
    <t>Exceptional items</t>
  </si>
  <si>
    <t>Profit from ordinary activities before tax (7 - 8)</t>
  </si>
  <si>
    <t>Tax expense</t>
  </si>
  <si>
    <t>Net profit from ordinary activities after tax (9-10)</t>
  </si>
  <si>
    <t>Net profit for the period (11-12)</t>
  </si>
  <si>
    <t>Share of profits of associates</t>
  </si>
  <si>
    <t>Minority interest</t>
  </si>
  <si>
    <t>Net profit after taxes, minority interest and share of profit of associates (13+14+15)</t>
  </si>
  <si>
    <t>Reserves excluding revaluation reserves as per balance sheet of previous accounting year</t>
  </si>
  <si>
    <t>PART II:</t>
  </si>
  <si>
    <t>A.</t>
  </si>
  <si>
    <t>PARTICULARS OF SHAREHOLDING:</t>
  </si>
  <si>
    <t>Public shareholding:</t>
  </si>
  <si>
    <t>No.of shares</t>
  </si>
  <si>
    <t>Percentage of shareholding</t>
  </si>
  <si>
    <t>Pledged / Encumbered</t>
  </si>
  <si>
    <t>Percentage of shares (as a % of total share capital of the Comnpany)</t>
  </si>
  <si>
    <t>Percentage of shares (as a % total shareholding of Promoter and Promoter Group)</t>
  </si>
  <si>
    <t>Non-Encumbered</t>
  </si>
  <si>
    <t>B.</t>
  </si>
  <si>
    <t>INVESTOR COMPLAINTS</t>
  </si>
  <si>
    <t>Pending at the beginning of the quarter</t>
  </si>
  <si>
    <t>Received during the quarter</t>
  </si>
  <si>
    <t>Disposed of during the quarter</t>
  </si>
  <si>
    <t>Notes:</t>
  </si>
  <si>
    <t>Profit from ordinary activities after finance cost but before exceptional items (5 - 6)</t>
  </si>
  <si>
    <t>Extraordinary items (Net of Tax expense Rs____ lakhs)</t>
  </si>
  <si>
    <t>19.i.</t>
  </si>
  <si>
    <t>Basic &amp; diluted earnings per share before extraordinary items (not annualised) (Rs.)</t>
  </si>
  <si>
    <t>19.ii.</t>
  </si>
  <si>
    <t>Basic &amp; diluted earnings per share after extraordinary items (not annualised) (Rs.)</t>
  </si>
  <si>
    <t>Promoters and Promoter Group Shareholding:</t>
  </si>
  <si>
    <t>Remaining unresolved at the end of the quarter</t>
  </si>
  <si>
    <t>Nil</t>
  </si>
  <si>
    <t>FOR RASI ELECTRODES LIMITED</t>
  </si>
  <si>
    <t>B POPATLAL KOTHARI</t>
  </si>
  <si>
    <t>CHAIRMAN &amp; MANAGING DIRECTOR</t>
  </si>
  <si>
    <t>CHENNAI</t>
  </si>
  <si>
    <t>The Company operates in the single segment and as such segmental reporting is considered not applicable.</t>
  </si>
  <si>
    <t>nil</t>
  </si>
  <si>
    <t>Year ended</t>
  </si>
  <si>
    <t>As on</t>
  </si>
  <si>
    <t>31.03.2014</t>
  </si>
  <si>
    <t>30.06.2014</t>
  </si>
  <si>
    <t>No.of shares issued</t>
  </si>
  <si>
    <t>No.of shares outstanding</t>
  </si>
  <si>
    <t>No.of days</t>
  </si>
  <si>
    <t>Weighted average shares</t>
  </si>
  <si>
    <t>01.04.2013</t>
  </si>
  <si>
    <t>Op bal</t>
  </si>
  <si>
    <t>28.03.2014</t>
  </si>
  <si>
    <t>Issued</t>
  </si>
  <si>
    <t>Cl Bal</t>
  </si>
  <si>
    <t>pat</t>
  </si>
  <si>
    <t>Basic EPS</t>
  </si>
  <si>
    <t>Diluted EPS</t>
  </si>
  <si>
    <t>STATEMENT OF UN-AUDITED RESULTS FOR THE QUARTER ENDED 30TH JUNE 2015</t>
  </si>
  <si>
    <t>30.06.2015</t>
  </si>
  <si>
    <t>31.03.2015</t>
  </si>
  <si>
    <t>The above un-audited results for the quarter ended 30th June 2015 were reviewed by the Audit Committee and approved by the Board of Directors at their meeting held on 12th August 2015.</t>
  </si>
  <si>
    <t xml:space="preserve">The 61,61,100 Equity shares of Rs 10 each have been sub-divided into 308,05,500 Equity shares of Rs 2/- each as on the record date 12th May 2015 fixed for this purpose. have been sub-divided </t>
  </si>
  <si>
    <t>Paid-up equity share capital (Face Value Rs 2/- per equity share w.e.f.12.05.2015)</t>
  </si>
  <si>
    <t>The EPS for quarter ended 30.06.2015 is on face value of Rs 2/- per share and for quarters ended 31.3.2015, 30.06.2014 and year ended 31.3.2015 is on Rs 10/- per share.</t>
  </si>
  <si>
    <t>Quarter Ended 30.06.2015</t>
  </si>
  <si>
    <t>DATED: 12TH AUGUST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</si>
</sst>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justify" wrapText="1" shrinkToFit="1"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6" borderId="10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/>
    </xf>
    <xf numFmtId="2" fontId="1" fillId="6" borderId="10" xfId="0" applyNumberFormat="1" applyFont="1" applyFill="1" applyBorder="1" applyAlignment="1">
      <alignment/>
    </xf>
    <xf numFmtId="2" fontId="1" fillId="6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justify" wrapText="1" shrinkToFit="1"/>
    </xf>
    <xf numFmtId="0" fontId="0" fillId="0" borderId="0" xfId="0" applyAlignment="1">
      <alignment horizontal="left" vertical="justify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1">
      <selection activeCell="B80" sqref="B80"/>
    </sheetView>
  </sheetViews>
  <sheetFormatPr defaultColWidth="9.140625" defaultRowHeight="12.75"/>
  <cols>
    <col min="1" max="1" width="4.28125" style="0" customWidth="1"/>
    <col min="2" max="2" width="39.7109375" style="0" customWidth="1"/>
    <col min="3" max="4" width="10.7109375" style="0" customWidth="1"/>
    <col min="5" max="5" width="11.00390625" style="0" customWidth="1"/>
    <col min="6" max="6" width="11.140625" style="0" customWidth="1"/>
  </cols>
  <sheetData>
    <row r="2" spans="1:7" ht="12.75">
      <c r="A2" s="47" t="s">
        <v>0</v>
      </c>
      <c r="B2" s="47"/>
      <c r="C2" s="47"/>
      <c r="D2" s="47"/>
      <c r="E2" s="47"/>
      <c r="F2" s="47"/>
      <c r="G2" s="47"/>
    </row>
    <row r="3" spans="1:7" ht="12.75">
      <c r="A3" s="47" t="s">
        <v>1</v>
      </c>
      <c r="B3" s="47"/>
      <c r="C3" s="47"/>
      <c r="D3" s="47"/>
      <c r="E3" s="47"/>
      <c r="F3" s="47"/>
      <c r="G3" s="47"/>
    </row>
    <row r="4" spans="1:7" ht="12.75">
      <c r="A4" s="2"/>
      <c r="B4" s="2" t="s">
        <v>2</v>
      </c>
      <c r="C4" s="2"/>
      <c r="D4" s="2"/>
      <c r="E4" s="2"/>
      <c r="F4" s="2" t="s">
        <v>3</v>
      </c>
      <c r="G4" s="2"/>
    </row>
    <row r="5" spans="1:7" ht="12.75">
      <c r="A5" s="47" t="s">
        <v>83</v>
      </c>
      <c r="B5" s="47"/>
      <c r="C5" s="47"/>
      <c r="D5" s="47"/>
      <c r="E5" s="47"/>
      <c r="F5" s="47"/>
      <c r="G5" s="47"/>
    </row>
    <row r="6" spans="1:6" ht="12.75">
      <c r="A6" s="49" t="s">
        <v>4</v>
      </c>
      <c r="B6" s="49" t="s">
        <v>5</v>
      </c>
      <c r="C6" s="48" t="s">
        <v>6</v>
      </c>
      <c r="D6" s="48"/>
      <c r="E6" s="48"/>
      <c r="F6" s="29" t="s">
        <v>67</v>
      </c>
    </row>
    <row r="7" spans="1:6" ht="12.75">
      <c r="A7" s="49"/>
      <c r="B7" s="49"/>
      <c r="C7" s="1" t="s">
        <v>84</v>
      </c>
      <c r="D7" s="1" t="s">
        <v>85</v>
      </c>
      <c r="E7" s="1" t="s">
        <v>70</v>
      </c>
      <c r="F7" s="1" t="s">
        <v>85</v>
      </c>
    </row>
    <row r="8" spans="1:6" ht="12.75">
      <c r="A8" s="49"/>
      <c r="B8" s="49"/>
      <c r="C8" s="1" t="s">
        <v>7</v>
      </c>
      <c r="D8" s="1" t="s">
        <v>7</v>
      </c>
      <c r="E8" s="1" t="s">
        <v>7</v>
      </c>
      <c r="F8" s="1" t="s">
        <v>8</v>
      </c>
    </row>
    <row r="9" spans="1:6" ht="12.75">
      <c r="A9" s="5">
        <v>1</v>
      </c>
      <c r="B9" s="1" t="s">
        <v>9</v>
      </c>
      <c r="C9" s="1"/>
      <c r="D9" s="1"/>
      <c r="E9" s="1"/>
      <c r="F9" s="1"/>
    </row>
    <row r="10" spans="1:6" ht="12.75">
      <c r="A10" s="8" t="s">
        <v>10</v>
      </c>
      <c r="B10" s="9" t="s">
        <v>11</v>
      </c>
      <c r="C10" s="3">
        <v>525.76</v>
      </c>
      <c r="D10" s="3">
        <v>653.23</v>
      </c>
      <c r="E10" s="3">
        <v>507.1</v>
      </c>
      <c r="F10" s="3">
        <v>2329.18</v>
      </c>
    </row>
    <row r="11" spans="1:6" ht="12.75">
      <c r="A11" s="10" t="s">
        <v>12</v>
      </c>
      <c r="B11" s="9" t="s">
        <v>13</v>
      </c>
      <c r="C11" s="3">
        <v>6.36</v>
      </c>
      <c r="D11" s="3">
        <v>12.75</v>
      </c>
      <c r="E11" s="3">
        <v>1.73</v>
      </c>
      <c r="F11" s="3">
        <v>15.54</v>
      </c>
    </row>
    <row r="12" spans="1:10" ht="12.75">
      <c r="A12" s="34"/>
      <c r="B12" s="35" t="s">
        <v>14</v>
      </c>
      <c r="C12" s="38">
        <f>SUM(C10:C11)</f>
        <v>532.12</v>
      </c>
      <c r="D12" s="38">
        <f>SUM(D10:D11)</f>
        <v>665.98</v>
      </c>
      <c r="E12" s="38">
        <f>SUM(E10:E11)</f>
        <v>508.83000000000004</v>
      </c>
      <c r="F12" s="38">
        <f>SUM(F10:F11)</f>
        <v>2344.72</v>
      </c>
      <c r="G12" s="22"/>
      <c r="H12" s="22"/>
      <c r="I12" s="22"/>
      <c r="J12" s="22"/>
    </row>
    <row r="13" spans="1:10" ht="12.75">
      <c r="A13" s="5">
        <v>2</v>
      </c>
      <c r="B13" s="1" t="s">
        <v>15</v>
      </c>
      <c r="C13" s="1"/>
      <c r="D13" s="1"/>
      <c r="E13" s="1"/>
      <c r="F13" s="1"/>
      <c r="G13" s="23"/>
      <c r="H13" s="23"/>
      <c r="I13" s="23"/>
      <c r="J13" s="23"/>
    </row>
    <row r="14" spans="1:10" ht="12.75">
      <c r="A14" s="8"/>
      <c r="B14" s="9" t="s">
        <v>16</v>
      </c>
      <c r="C14" s="11">
        <v>336.75</v>
      </c>
      <c r="D14" s="11">
        <v>366</v>
      </c>
      <c r="E14" s="11">
        <v>337.57</v>
      </c>
      <c r="F14" s="3">
        <v>1486.32</v>
      </c>
      <c r="G14" s="23"/>
      <c r="H14" s="23"/>
      <c r="I14" s="23"/>
      <c r="J14" s="23"/>
    </row>
    <row r="15" spans="1:10" ht="12.75">
      <c r="A15" s="8"/>
      <c r="B15" s="9" t="s">
        <v>17</v>
      </c>
      <c r="C15" s="3">
        <v>85.88</v>
      </c>
      <c r="D15" s="3">
        <v>67.87</v>
      </c>
      <c r="E15" s="3">
        <v>73.92</v>
      </c>
      <c r="F15" s="3">
        <v>278.25</v>
      </c>
      <c r="G15" s="23"/>
      <c r="H15" s="23"/>
      <c r="I15" s="23"/>
      <c r="J15" s="23"/>
    </row>
    <row r="16" spans="1:10" ht="25.5">
      <c r="A16" s="8"/>
      <c r="B16" s="6" t="s">
        <v>18</v>
      </c>
      <c r="C16" s="11">
        <v>-61.37</v>
      </c>
      <c r="D16" s="11">
        <v>46.19</v>
      </c>
      <c r="E16" s="11">
        <v>-24.07</v>
      </c>
      <c r="F16" s="3">
        <v>-42.89</v>
      </c>
      <c r="G16" s="23"/>
      <c r="H16" s="23"/>
      <c r="I16" s="23"/>
      <c r="J16" s="23"/>
    </row>
    <row r="17" spans="1:10" ht="12.75">
      <c r="A17" s="8"/>
      <c r="B17" s="9" t="s">
        <v>19</v>
      </c>
      <c r="C17" s="11">
        <v>46.01</v>
      </c>
      <c r="D17" s="11">
        <v>64.55</v>
      </c>
      <c r="E17" s="11">
        <v>34.19</v>
      </c>
      <c r="F17" s="11">
        <v>201.17</v>
      </c>
      <c r="G17" s="23"/>
      <c r="H17" s="23"/>
      <c r="I17" s="23"/>
      <c r="J17" s="23"/>
    </row>
    <row r="18" spans="1:10" ht="12.75">
      <c r="A18" s="8"/>
      <c r="B18" s="9" t="s">
        <v>20</v>
      </c>
      <c r="C18" s="3">
        <v>15</v>
      </c>
      <c r="D18" s="3">
        <v>37.97</v>
      </c>
      <c r="E18" s="3">
        <v>7.5</v>
      </c>
      <c r="F18" s="3">
        <v>60.47</v>
      </c>
      <c r="G18" s="23"/>
      <c r="H18" s="23"/>
      <c r="I18" s="23"/>
      <c r="J18" s="23"/>
    </row>
    <row r="19" spans="1:10" ht="12.75">
      <c r="A19" s="8"/>
      <c r="B19" s="9" t="s">
        <v>21</v>
      </c>
      <c r="C19" s="3">
        <v>60.5</v>
      </c>
      <c r="D19" s="3">
        <v>64.87</v>
      </c>
      <c r="E19" s="3">
        <v>42.55</v>
      </c>
      <c r="F19" s="11">
        <v>216.04</v>
      </c>
      <c r="G19" s="23"/>
      <c r="H19" s="23"/>
      <c r="I19" s="23"/>
      <c r="J19" s="23"/>
    </row>
    <row r="20" spans="1:10" ht="12.75">
      <c r="A20" s="34"/>
      <c r="B20" s="35" t="s">
        <v>22</v>
      </c>
      <c r="C20" s="35">
        <f>SUM(C14:C19)</f>
        <v>482.77</v>
      </c>
      <c r="D20" s="35">
        <f>SUM(D14:D19)</f>
        <v>647.45</v>
      </c>
      <c r="E20" s="35">
        <f>SUM(E14:E19)</f>
        <v>471.66</v>
      </c>
      <c r="F20" s="35">
        <f>SUM(F14:F19)</f>
        <v>2199.36</v>
      </c>
      <c r="G20" s="22"/>
      <c r="H20" s="22"/>
      <c r="I20" s="22"/>
      <c r="J20" s="22"/>
    </row>
    <row r="21" spans="1:10" ht="38.25">
      <c r="A21" s="34">
        <v>3</v>
      </c>
      <c r="B21" s="36" t="s">
        <v>23</v>
      </c>
      <c r="C21" s="37">
        <f>C12-C20</f>
        <v>49.35000000000002</v>
      </c>
      <c r="D21" s="37">
        <f>D12-D20</f>
        <v>18.529999999999973</v>
      </c>
      <c r="E21" s="39">
        <f>E12-E20</f>
        <v>37.170000000000016</v>
      </c>
      <c r="F21" s="37">
        <f>F12-F20</f>
        <v>145.35999999999967</v>
      </c>
      <c r="G21" s="24"/>
      <c r="H21" s="24"/>
      <c r="I21" s="24"/>
      <c r="J21" s="24"/>
    </row>
    <row r="22" spans="1:10" ht="12.75">
      <c r="A22" s="8">
        <v>4</v>
      </c>
      <c r="B22" s="9" t="s">
        <v>24</v>
      </c>
      <c r="C22" s="3">
        <v>9.29</v>
      </c>
      <c r="D22" s="3">
        <v>12.58</v>
      </c>
      <c r="E22" s="3">
        <v>8.35</v>
      </c>
      <c r="F22" s="3">
        <v>39.71</v>
      </c>
      <c r="G22" s="25"/>
      <c r="H22" s="25"/>
      <c r="I22" s="25"/>
      <c r="J22" s="25"/>
    </row>
    <row r="23" spans="1:10" ht="25.5">
      <c r="A23" s="34">
        <v>5</v>
      </c>
      <c r="B23" s="36" t="s">
        <v>25</v>
      </c>
      <c r="C23" s="38">
        <f>C21+C22</f>
        <v>58.64000000000002</v>
      </c>
      <c r="D23" s="38">
        <f>D21+D22</f>
        <v>31.10999999999997</v>
      </c>
      <c r="E23" s="38">
        <f>E21+E22</f>
        <v>45.52000000000002</v>
      </c>
      <c r="F23" s="38">
        <v>185.07</v>
      </c>
      <c r="G23" s="26"/>
      <c r="H23" s="26"/>
      <c r="I23" s="26"/>
      <c r="J23" s="26"/>
    </row>
    <row r="24" spans="1:10" ht="12.75">
      <c r="A24" s="8">
        <v>6</v>
      </c>
      <c r="B24" s="9" t="s">
        <v>26</v>
      </c>
      <c r="C24" s="3">
        <v>5.08</v>
      </c>
      <c r="D24" s="3">
        <v>4.91</v>
      </c>
      <c r="E24" s="3">
        <v>10.25</v>
      </c>
      <c r="F24" s="11">
        <v>36.9</v>
      </c>
      <c r="G24" s="25"/>
      <c r="H24" s="25"/>
      <c r="I24" s="25"/>
      <c r="J24" s="25"/>
    </row>
    <row r="25" spans="1:10" ht="38.25">
      <c r="A25" s="34">
        <v>7</v>
      </c>
      <c r="B25" s="36" t="s">
        <v>52</v>
      </c>
      <c r="C25" s="39">
        <f>C23-C24</f>
        <v>53.560000000000024</v>
      </c>
      <c r="D25" s="39">
        <f>D23-D24</f>
        <v>26.19999999999997</v>
      </c>
      <c r="E25" s="39">
        <f>E23-E24</f>
        <v>35.27000000000002</v>
      </c>
      <c r="F25" s="39">
        <f>F23-F24</f>
        <v>148.17</v>
      </c>
      <c r="G25" s="27"/>
      <c r="H25" s="27"/>
      <c r="I25" s="27"/>
      <c r="J25" s="27"/>
    </row>
    <row r="26" spans="1:6" ht="12.75">
      <c r="A26" s="8">
        <v>8</v>
      </c>
      <c r="B26" s="6" t="s">
        <v>27</v>
      </c>
      <c r="C26" s="11">
        <v>0</v>
      </c>
      <c r="D26" s="11">
        <v>0</v>
      </c>
      <c r="E26" s="11">
        <v>0</v>
      </c>
      <c r="F26" s="11">
        <v>0</v>
      </c>
    </row>
    <row r="27" spans="1:6" ht="26.25" customHeight="1">
      <c r="A27" s="34">
        <v>9</v>
      </c>
      <c r="B27" s="36" t="s">
        <v>28</v>
      </c>
      <c r="C27" s="39">
        <f>C25-C26</f>
        <v>53.560000000000024</v>
      </c>
      <c r="D27" s="39">
        <f>D25-D26</f>
        <v>26.19999999999997</v>
      </c>
      <c r="E27" s="39">
        <f>E25-E26</f>
        <v>35.27000000000002</v>
      </c>
      <c r="F27" s="39">
        <f>F25-F26</f>
        <v>148.17</v>
      </c>
    </row>
    <row r="28" spans="1:6" ht="12.75">
      <c r="A28" s="8">
        <v>10</v>
      </c>
      <c r="B28" s="6" t="s">
        <v>29</v>
      </c>
      <c r="C28" s="11">
        <v>10</v>
      </c>
      <c r="D28" s="11">
        <v>24.24</v>
      </c>
      <c r="E28" s="11">
        <v>10</v>
      </c>
      <c r="F28" s="11">
        <v>54.24</v>
      </c>
    </row>
    <row r="29" spans="1:6" ht="25.5">
      <c r="A29" s="34">
        <v>11</v>
      </c>
      <c r="B29" s="36" t="s">
        <v>30</v>
      </c>
      <c r="C29" s="39">
        <f>C27-C28</f>
        <v>43.560000000000024</v>
      </c>
      <c r="D29" s="39">
        <f>D27-D28</f>
        <v>1.9599999999999724</v>
      </c>
      <c r="E29" s="39">
        <f>E27-E28</f>
        <v>25.270000000000017</v>
      </c>
      <c r="F29" s="39">
        <f>F27-F28</f>
        <v>93.92999999999998</v>
      </c>
    </row>
    <row r="30" spans="1:6" ht="25.5">
      <c r="A30" s="8">
        <v>12</v>
      </c>
      <c r="B30" s="6" t="s">
        <v>53</v>
      </c>
      <c r="C30" s="11">
        <v>0</v>
      </c>
      <c r="D30" s="11">
        <v>0</v>
      </c>
      <c r="E30" s="11">
        <v>0</v>
      </c>
      <c r="F30" s="11">
        <v>0</v>
      </c>
    </row>
    <row r="31" spans="1:6" ht="12.75">
      <c r="A31" s="34">
        <v>13</v>
      </c>
      <c r="B31" s="36" t="s">
        <v>31</v>
      </c>
      <c r="C31" s="38">
        <f>C29-C30</f>
        <v>43.560000000000024</v>
      </c>
      <c r="D31" s="38">
        <f>D29-D30</f>
        <v>1.9599999999999724</v>
      </c>
      <c r="E31" s="38">
        <f>E29-E30</f>
        <v>25.270000000000017</v>
      </c>
      <c r="F31" s="38">
        <f>F29-F30</f>
        <v>93.92999999999998</v>
      </c>
    </row>
    <row r="32" spans="1:6" ht="12.75">
      <c r="A32" s="8">
        <v>14</v>
      </c>
      <c r="B32" s="6" t="s">
        <v>32</v>
      </c>
      <c r="C32" s="11">
        <v>0</v>
      </c>
      <c r="D32" s="11">
        <v>0</v>
      </c>
      <c r="E32" s="11">
        <v>0</v>
      </c>
      <c r="F32" s="11">
        <v>0</v>
      </c>
    </row>
    <row r="33" spans="1:6" ht="12.75">
      <c r="A33" s="8">
        <v>15</v>
      </c>
      <c r="B33" s="6" t="s">
        <v>33</v>
      </c>
      <c r="C33" s="11">
        <v>0</v>
      </c>
      <c r="D33" s="11">
        <v>0</v>
      </c>
      <c r="E33" s="11">
        <v>0</v>
      </c>
      <c r="F33" s="11">
        <v>0</v>
      </c>
    </row>
    <row r="34" spans="1:6" ht="38.25">
      <c r="A34" s="34">
        <v>16</v>
      </c>
      <c r="B34" s="36" t="s">
        <v>34</v>
      </c>
      <c r="C34" s="39">
        <f>SUM(C31:C33)</f>
        <v>43.560000000000024</v>
      </c>
      <c r="D34" s="39">
        <f>SUM(D31:D33)</f>
        <v>1.9599999999999724</v>
      </c>
      <c r="E34" s="39">
        <f>SUM(E31:E33)</f>
        <v>25.270000000000017</v>
      </c>
      <c r="F34" s="39">
        <f>SUM(F31:F33)</f>
        <v>93.92999999999998</v>
      </c>
    </row>
    <row r="35" spans="1:6" ht="25.5">
      <c r="A35" s="8">
        <v>17</v>
      </c>
      <c r="B35" s="6" t="s">
        <v>88</v>
      </c>
      <c r="C35" s="11">
        <v>616.11</v>
      </c>
      <c r="D35" s="11">
        <v>616.11</v>
      </c>
      <c r="E35" s="11">
        <v>497</v>
      </c>
      <c r="F35" s="11">
        <v>616.11</v>
      </c>
    </row>
    <row r="36" spans="1:6" ht="25.5">
      <c r="A36" s="8">
        <v>18</v>
      </c>
      <c r="B36" s="6" t="s">
        <v>35</v>
      </c>
      <c r="C36" s="3"/>
      <c r="D36" s="3"/>
      <c r="E36" s="3"/>
      <c r="F36" s="3"/>
    </row>
    <row r="37" spans="1:6" ht="25.5">
      <c r="A37" s="10" t="s">
        <v>54</v>
      </c>
      <c r="B37" s="6" t="s">
        <v>55</v>
      </c>
      <c r="C37" s="11">
        <f>C34/30805500*100000</f>
        <v>0.14140332083556514</v>
      </c>
      <c r="D37" s="11">
        <f>D34/D35*10</f>
        <v>0.03181250101442879</v>
      </c>
      <c r="E37" s="11">
        <v>0.51</v>
      </c>
      <c r="F37" s="11">
        <v>1.52</v>
      </c>
    </row>
    <row r="38" spans="1:6" ht="25.5">
      <c r="A38" s="10" t="s">
        <v>56</v>
      </c>
      <c r="B38" s="6" t="s">
        <v>57</v>
      </c>
      <c r="C38" s="11">
        <v>0.14</v>
      </c>
      <c r="D38" s="11">
        <f>D34/D35*10</f>
        <v>0.03181250101442879</v>
      </c>
      <c r="E38" s="11">
        <v>0.51</v>
      </c>
      <c r="F38" s="11">
        <v>1.52</v>
      </c>
    </row>
    <row r="39" spans="1:6" ht="12.75">
      <c r="A39" s="30"/>
      <c r="B39" s="31"/>
      <c r="C39" s="32"/>
      <c r="D39" s="32"/>
      <c r="E39" s="32"/>
      <c r="F39" s="32"/>
    </row>
    <row r="40" spans="1:6" ht="12.75">
      <c r="A40" s="30"/>
      <c r="B40" s="31"/>
      <c r="C40" s="32"/>
      <c r="D40" s="32"/>
      <c r="E40" s="32"/>
      <c r="F40" s="32"/>
    </row>
    <row r="41" spans="1:6" ht="12.75">
      <c r="A41" s="30"/>
      <c r="B41" s="31"/>
      <c r="C41" s="32"/>
      <c r="D41" s="32"/>
      <c r="E41" s="32"/>
      <c r="F41" s="32"/>
    </row>
    <row r="42" spans="1:6" ht="12.75">
      <c r="A42" s="30"/>
      <c r="B42" s="31"/>
      <c r="C42" s="32"/>
      <c r="D42" s="32"/>
      <c r="E42" s="32"/>
      <c r="F42" s="32"/>
    </row>
    <row r="43" spans="1:6" ht="12.75">
      <c r="A43" s="30"/>
      <c r="B43" s="31"/>
      <c r="C43" s="32"/>
      <c r="D43" s="32"/>
      <c r="E43" s="32"/>
      <c r="F43" s="32"/>
    </row>
    <row r="44" spans="1:7" ht="12.75">
      <c r="A44" s="2"/>
      <c r="B44" s="2" t="s">
        <v>36</v>
      </c>
      <c r="C44" s="2"/>
      <c r="D44" s="2"/>
      <c r="E44" s="2"/>
      <c r="F44" s="2"/>
      <c r="G44" s="2"/>
    </row>
    <row r="45" spans="1:6" ht="12.75">
      <c r="A45" s="49" t="s">
        <v>4</v>
      </c>
      <c r="B45" s="49" t="s">
        <v>5</v>
      </c>
      <c r="C45" s="48" t="s">
        <v>68</v>
      </c>
      <c r="D45" s="48"/>
      <c r="E45" s="48"/>
      <c r="F45" s="4" t="s">
        <v>68</v>
      </c>
    </row>
    <row r="46" spans="1:6" ht="12.75">
      <c r="A46" s="49"/>
      <c r="B46" s="49"/>
      <c r="C46" s="1" t="str">
        <f>C7</f>
        <v>30.06.2015</v>
      </c>
      <c r="D46" s="1" t="str">
        <f>D7</f>
        <v>31.03.2015</v>
      </c>
      <c r="E46" s="1" t="str">
        <f>E7</f>
        <v>30.06.2014</v>
      </c>
      <c r="F46" s="1" t="str">
        <f>F7</f>
        <v>31.03.2015</v>
      </c>
    </row>
    <row r="47" spans="1:6" ht="12.75">
      <c r="A47" s="1" t="s">
        <v>37</v>
      </c>
      <c r="B47" s="1" t="s">
        <v>38</v>
      </c>
      <c r="C47" s="1"/>
      <c r="D47" s="1"/>
      <c r="E47" s="1"/>
      <c r="F47" s="1"/>
    </row>
    <row r="48" spans="1:6" ht="12.75">
      <c r="A48" s="1">
        <v>1</v>
      </c>
      <c r="B48" s="1" t="s">
        <v>39</v>
      </c>
      <c r="C48" s="1"/>
      <c r="D48" s="1"/>
      <c r="E48" s="1"/>
      <c r="F48" s="1"/>
    </row>
    <row r="49" spans="1:6" ht="12.75">
      <c r="A49" s="3"/>
      <c r="B49" s="12" t="s">
        <v>40</v>
      </c>
      <c r="C49" s="3">
        <v>22257550</v>
      </c>
      <c r="D49" s="3">
        <v>4451510</v>
      </c>
      <c r="E49" s="3">
        <v>3500410</v>
      </c>
      <c r="F49" s="3">
        <v>4451510</v>
      </c>
    </row>
    <row r="50" spans="1:9" ht="12.75">
      <c r="A50" s="3"/>
      <c r="B50" s="12" t="s">
        <v>41</v>
      </c>
      <c r="C50" s="11">
        <v>72.25</v>
      </c>
      <c r="D50" s="11">
        <f>D49/61611</f>
        <v>72.25187060752138</v>
      </c>
      <c r="E50" s="11">
        <v>70.43</v>
      </c>
      <c r="F50" s="11">
        <f>F49/61611</f>
        <v>72.25187060752138</v>
      </c>
      <c r="I50" s="33">
        <f>F50+F59</f>
        <v>100</v>
      </c>
    </row>
    <row r="51" spans="1:6" ht="25.5">
      <c r="A51" s="1">
        <v>2</v>
      </c>
      <c r="B51" s="16" t="s">
        <v>58</v>
      </c>
      <c r="C51" s="1"/>
      <c r="D51" s="1"/>
      <c r="E51" s="1"/>
      <c r="F51" s="1"/>
    </row>
    <row r="52" spans="1:6" ht="12.75">
      <c r="A52" s="1" t="s">
        <v>10</v>
      </c>
      <c r="B52" s="1" t="s">
        <v>42</v>
      </c>
      <c r="C52" s="1"/>
      <c r="D52" s="1"/>
      <c r="E52" s="1"/>
      <c r="F52" s="1"/>
    </row>
    <row r="53" spans="1:6" ht="12.75">
      <c r="A53" s="3"/>
      <c r="B53" s="12" t="s">
        <v>40</v>
      </c>
      <c r="C53" s="13" t="s">
        <v>60</v>
      </c>
      <c r="D53" s="13" t="s">
        <v>60</v>
      </c>
      <c r="E53" s="13" t="s">
        <v>60</v>
      </c>
      <c r="F53" s="13" t="s">
        <v>60</v>
      </c>
    </row>
    <row r="54" spans="1:6" ht="38.25">
      <c r="A54" s="3"/>
      <c r="B54" s="14" t="s">
        <v>44</v>
      </c>
      <c r="C54" s="13" t="s">
        <v>60</v>
      </c>
      <c r="D54" s="13" t="s">
        <v>60</v>
      </c>
      <c r="E54" s="13" t="s">
        <v>60</v>
      </c>
      <c r="F54" s="13" t="s">
        <v>60</v>
      </c>
    </row>
    <row r="55" spans="1:6" ht="25.5">
      <c r="A55" s="3"/>
      <c r="B55" s="15" t="s">
        <v>43</v>
      </c>
      <c r="C55" s="13" t="s">
        <v>60</v>
      </c>
      <c r="D55" s="13" t="s">
        <v>60</v>
      </c>
      <c r="E55" s="13" t="s">
        <v>60</v>
      </c>
      <c r="F55" s="13" t="s">
        <v>60</v>
      </c>
    </row>
    <row r="56" spans="1:6" ht="12.75">
      <c r="A56" s="1" t="s">
        <v>12</v>
      </c>
      <c r="B56" s="1" t="s">
        <v>45</v>
      </c>
      <c r="C56" s="1"/>
      <c r="D56" s="1"/>
      <c r="E56" s="1"/>
      <c r="F56" s="1"/>
    </row>
    <row r="57" spans="1:6" ht="12.75">
      <c r="A57" s="3"/>
      <c r="B57" s="12" t="s">
        <v>40</v>
      </c>
      <c r="C57" s="3">
        <v>8547950</v>
      </c>
      <c r="D57" s="3">
        <v>1709590</v>
      </c>
      <c r="E57" s="3">
        <v>1469590</v>
      </c>
      <c r="F57" s="3">
        <v>1709590</v>
      </c>
    </row>
    <row r="58" spans="1:6" ht="38.25">
      <c r="A58" s="3"/>
      <c r="B58" s="14" t="s">
        <v>44</v>
      </c>
      <c r="C58" s="11">
        <v>100</v>
      </c>
      <c r="D58" s="11">
        <v>100</v>
      </c>
      <c r="E58" s="11">
        <v>100</v>
      </c>
      <c r="F58" s="11">
        <v>100</v>
      </c>
    </row>
    <row r="59" spans="1:6" ht="25.5">
      <c r="A59" s="3"/>
      <c r="B59" s="15" t="s">
        <v>43</v>
      </c>
      <c r="C59" s="11">
        <v>27.75</v>
      </c>
      <c r="D59" s="11">
        <f>D57/61611</f>
        <v>27.748129392478617</v>
      </c>
      <c r="E59" s="11">
        <v>29.57</v>
      </c>
      <c r="F59" s="11">
        <f>F57/61611</f>
        <v>27.748129392478617</v>
      </c>
    </row>
    <row r="60" spans="1:4" ht="38.25">
      <c r="A60" s="1"/>
      <c r="B60" s="17" t="s">
        <v>5</v>
      </c>
      <c r="C60" s="18" t="s">
        <v>90</v>
      </c>
      <c r="D60" s="40"/>
    </row>
    <row r="61" spans="1:4" ht="12.75">
      <c r="A61" s="4" t="s">
        <v>46</v>
      </c>
      <c r="B61" s="1" t="s">
        <v>47</v>
      </c>
      <c r="C61" s="1"/>
      <c r="D61" s="41"/>
    </row>
    <row r="62" spans="1:4" ht="12.75">
      <c r="A62" s="3"/>
      <c r="B62" s="3" t="s">
        <v>48</v>
      </c>
      <c r="C62" s="20" t="s">
        <v>60</v>
      </c>
      <c r="D62" s="42"/>
    </row>
    <row r="63" spans="1:4" ht="12.75">
      <c r="A63" s="3"/>
      <c r="B63" s="3" t="s">
        <v>49</v>
      </c>
      <c r="C63" s="19">
        <v>1</v>
      </c>
      <c r="D63" s="43"/>
    </row>
    <row r="64" spans="1:4" ht="12.75">
      <c r="A64" s="3"/>
      <c r="B64" s="3" t="s">
        <v>50</v>
      </c>
      <c r="C64" s="19">
        <v>1</v>
      </c>
      <c r="D64" s="43"/>
    </row>
    <row r="65" spans="1:4" ht="12.75">
      <c r="A65" s="3"/>
      <c r="B65" s="7" t="s">
        <v>59</v>
      </c>
      <c r="C65" s="20" t="s">
        <v>66</v>
      </c>
      <c r="D65" s="42"/>
    </row>
    <row r="66" ht="12.75">
      <c r="B66" t="s">
        <v>51</v>
      </c>
    </row>
    <row r="67" spans="1:6" ht="14.25" customHeight="1">
      <c r="A67" s="21"/>
      <c r="B67" s="28"/>
      <c r="C67" s="28"/>
      <c r="D67" s="28"/>
      <c r="E67" s="28"/>
      <c r="F67" s="28"/>
    </row>
    <row r="68" spans="1:6" ht="28.5" customHeight="1">
      <c r="A68" s="21">
        <v>1</v>
      </c>
      <c r="B68" s="50" t="s">
        <v>86</v>
      </c>
      <c r="C68" s="51"/>
      <c r="D68" s="51"/>
      <c r="E68" s="51"/>
      <c r="F68" s="51"/>
    </row>
    <row r="69" spans="1:6" ht="33.75" customHeight="1">
      <c r="A69" s="21">
        <v>2</v>
      </c>
      <c r="B69" s="50" t="s">
        <v>65</v>
      </c>
      <c r="C69" s="50"/>
      <c r="D69" s="50"/>
      <c r="E69" s="50"/>
      <c r="F69" s="50"/>
    </row>
    <row r="70" spans="1:6" ht="36" customHeight="1">
      <c r="A70" s="21">
        <v>3</v>
      </c>
      <c r="B70" s="50" t="s">
        <v>87</v>
      </c>
      <c r="C70" s="50"/>
      <c r="D70" s="50"/>
      <c r="E70" s="50"/>
      <c r="F70" s="50"/>
    </row>
    <row r="71" spans="1:6" ht="34.5" customHeight="1">
      <c r="A71" s="21">
        <v>4</v>
      </c>
      <c r="B71" s="50" t="s">
        <v>89</v>
      </c>
      <c r="C71" s="50"/>
      <c r="D71" s="50"/>
      <c r="E71" s="50"/>
      <c r="F71" s="50"/>
    </row>
    <row r="72" ht="12.75">
      <c r="B72" s="2" t="s">
        <v>61</v>
      </c>
    </row>
    <row r="73" ht="12.75">
      <c r="B73" s="2"/>
    </row>
    <row r="74" ht="12.75">
      <c r="B74" s="2"/>
    </row>
    <row r="75" ht="12.75">
      <c r="B75" s="2"/>
    </row>
    <row r="76" ht="12.75">
      <c r="B76" s="2" t="s">
        <v>62</v>
      </c>
    </row>
    <row r="77" ht="12.75">
      <c r="B77" s="2" t="s">
        <v>63</v>
      </c>
    </row>
    <row r="78" ht="12.75">
      <c r="B78" s="2" t="s">
        <v>64</v>
      </c>
    </row>
    <row r="79" ht="12.75">
      <c r="B79" s="2" t="s">
        <v>91</v>
      </c>
    </row>
  </sheetData>
  <sheetProtection/>
  <mergeCells count="13">
    <mergeCell ref="B71:F71"/>
    <mergeCell ref="B70:F70"/>
    <mergeCell ref="C45:E45"/>
    <mergeCell ref="B68:F68"/>
    <mergeCell ref="B69:F69"/>
    <mergeCell ref="A45:A46"/>
    <mergeCell ref="B45:B46"/>
    <mergeCell ref="A2:G2"/>
    <mergeCell ref="A3:G3"/>
    <mergeCell ref="A5:G5"/>
    <mergeCell ref="C6:E6"/>
    <mergeCell ref="A6:A8"/>
    <mergeCell ref="B6:B8"/>
  </mergeCells>
  <printOptions/>
  <pageMargins left="0.75" right="0.75" top="1.5" bottom="1.5" header="0.5" footer="0.5"/>
  <pageSetup horizontalDpi="600" verticalDpi="600" orientation="portrait" scale="73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H12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11.421875" style="0" customWidth="1"/>
    <col min="4" max="4" width="20.421875" style="0" customWidth="1"/>
    <col min="8" max="8" width="11.00390625" style="0" bestFit="1" customWidth="1"/>
  </cols>
  <sheetData>
    <row r="4" spans="5:8" ht="51">
      <c r="E4" s="45" t="s">
        <v>71</v>
      </c>
      <c r="F4" s="45" t="s">
        <v>72</v>
      </c>
      <c r="G4" s="44" t="s">
        <v>73</v>
      </c>
      <c r="H4" s="45" t="s">
        <v>74</v>
      </c>
    </row>
    <row r="5" spans="3:8" ht="12.75">
      <c r="C5" s="44" t="s">
        <v>75</v>
      </c>
      <c r="D5" s="44" t="s">
        <v>76</v>
      </c>
      <c r="E5">
        <v>4760000</v>
      </c>
      <c r="F5">
        <v>4760000</v>
      </c>
      <c r="G5">
        <v>365</v>
      </c>
      <c r="H5">
        <f>F5*G5/365</f>
        <v>4760000</v>
      </c>
    </row>
    <row r="6" spans="3:8" ht="12.75">
      <c r="C6" s="44" t="s">
        <v>77</v>
      </c>
      <c r="D6" s="44" t="s">
        <v>78</v>
      </c>
      <c r="E6">
        <v>210000</v>
      </c>
      <c r="F6">
        <v>210000</v>
      </c>
      <c r="G6">
        <v>4</v>
      </c>
      <c r="H6" s="46">
        <f>F6*G6/365</f>
        <v>2301.3698630136987</v>
      </c>
    </row>
    <row r="7" spans="3:8" ht="12.75">
      <c r="C7" s="44" t="s">
        <v>69</v>
      </c>
      <c r="D7" s="44" t="s">
        <v>79</v>
      </c>
      <c r="E7">
        <v>4970000</v>
      </c>
      <c r="F7">
        <v>4970000</v>
      </c>
      <c r="H7" s="46">
        <f>SUM(H5:H6)</f>
        <v>4762301.369863014</v>
      </c>
    </row>
    <row r="9" spans="3:8" ht="12.75">
      <c r="C9" s="44" t="s">
        <v>69</v>
      </c>
      <c r="D9" s="44" t="s">
        <v>80</v>
      </c>
      <c r="H9">
        <v>5609127</v>
      </c>
    </row>
    <row r="11" spans="4:8" ht="12.75">
      <c r="D11" s="44" t="s">
        <v>81</v>
      </c>
      <c r="H11" s="33">
        <f>H9/H7</f>
        <v>1.1778185722339838</v>
      </c>
    </row>
    <row r="12" spans="4:8" ht="12.75">
      <c r="D12" s="44" t="s">
        <v>82</v>
      </c>
      <c r="H12" s="33">
        <f>H9/E7</f>
        <v>1.1285969818913482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GT2</dc:creator>
  <cp:keywords/>
  <dc:description/>
  <cp:lastModifiedBy>GT2</cp:lastModifiedBy>
  <cp:lastPrinted>2014-05-30T08:28:21Z</cp:lastPrinted>
  <dcterms:created xsi:type="dcterms:W3CDTF">1996-10-14T23:33:28Z</dcterms:created>
  <dcterms:modified xsi:type="dcterms:W3CDTF">2021-03-03T06:27:12Z</dcterms:modified>
  <cp:category/>
  <cp:version/>
  <cp:contentType/>
  <cp:contentStatus/>
</cp:coreProperties>
</file>